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phonas\共有\中央病院\◆2_調度担当\☆給食委託\入札関連\R2入札\02公告\HP\機構HP掲載依頼\"/>
    </mc:Choice>
  </mc:AlternateContent>
  <bookViews>
    <workbookView xWindow="1290" yWindow="90" windowWidth="10620" windowHeight="4725" tabRatio="689"/>
  </bookViews>
  <sheets>
    <sheet name="提案書様式４－１" sheetId="16" r:id="rId1"/>
    <sheet name="提案書様式４－２" sheetId="5" r:id="rId2"/>
    <sheet name="提案書様式４－３" sheetId="17" r:id="rId3"/>
  </sheets>
  <definedNames>
    <definedName name="_xlnm.Print_Area" localSheetId="1">'提案書様式４－２'!$A$1:$F$69</definedName>
  </definedNames>
  <calcPr calcId="162913"/>
</workbook>
</file>

<file path=xl/calcChain.xml><?xml version="1.0" encoding="utf-8"?>
<calcChain xmlns="http://schemas.openxmlformats.org/spreadsheetml/2006/main">
  <c r="D11" i="17" l="1"/>
  <c r="D8" i="17"/>
  <c r="C63" i="5"/>
  <c r="C21" i="5"/>
  <c r="C37" i="5"/>
  <c r="C38" i="5"/>
  <c r="C69" i="5"/>
  <c r="C68" i="5"/>
  <c r="C67" i="5"/>
  <c r="C66" i="5"/>
  <c r="C65" i="5"/>
  <c r="C64" i="5"/>
  <c r="C49" i="5"/>
  <c r="D48" i="5" s="1"/>
  <c r="C34" i="5"/>
  <c r="C28" i="5"/>
  <c r="C23" i="5"/>
  <c r="D46" i="5"/>
  <c r="C57" i="5" s="1"/>
  <c r="E67" i="5" s="1"/>
  <c r="F67" i="5" s="1"/>
  <c r="C12" i="16" s="1"/>
  <c r="E12" i="16" s="1"/>
  <c r="D43" i="5"/>
  <c r="C54" i="5" s="1"/>
  <c r="E64" i="5" s="1"/>
  <c r="F64" i="5" s="1"/>
  <c r="C9" i="16" s="1"/>
  <c r="E9" i="16" s="1"/>
  <c r="D42" i="5"/>
  <c r="D47" i="5"/>
  <c r="C58" i="5" s="1"/>
  <c r="D44" i="5"/>
  <c r="C55" i="5"/>
  <c r="E65" i="5" s="1"/>
  <c r="F65" i="5" s="1"/>
  <c r="C10" i="16" s="1"/>
  <c r="E10" i="16" s="1"/>
  <c r="C53" i="5"/>
  <c r="E63" i="5" s="1"/>
  <c r="F63" i="5" s="1"/>
  <c r="C8" i="16" s="1"/>
  <c r="E8" i="16" s="1"/>
  <c r="E68" i="5" l="1"/>
  <c r="F68" i="5" s="1"/>
  <c r="C13" i="16" s="1"/>
  <c r="E13" i="16" s="1"/>
  <c r="C59" i="5"/>
  <c r="E69" i="5" s="1"/>
  <c r="F69" i="5" s="1"/>
  <c r="C14" i="16" s="1"/>
  <c r="E14" i="16" s="1"/>
  <c r="D45" i="5"/>
  <c r="C56" i="5" s="1"/>
  <c r="E66" i="5" s="1"/>
  <c r="F66" i="5" s="1"/>
  <c r="C11" i="16" s="1"/>
  <c r="E11" i="16" s="1"/>
  <c r="E15" i="16" s="1"/>
  <c r="D49" i="5" l="1"/>
</calcChain>
</file>

<file path=xl/sharedStrings.xml><?xml version="1.0" encoding="utf-8"?>
<sst xmlns="http://schemas.openxmlformats.org/spreadsheetml/2006/main" count="133" uniqueCount="81">
  <si>
    <t>１食当たり食材費</t>
  </si>
  <si>
    <t>区　　　　分</t>
  </si>
  <si>
    <t>単　　価（Ａ）</t>
  </si>
  <si>
    <t>備　　　　考</t>
  </si>
  <si>
    <t>一般食</t>
  </si>
  <si>
    <t>朝　　食</t>
  </si>
  <si>
    <t>昼　　食</t>
  </si>
  <si>
    <t>夕　　食</t>
  </si>
  <si>
    <t>特別食</t>
  </si>
  <si>
    <t>管理費</t>
  </si>
  <si>
    <t>項　　　　目</t>
  </si>
  <si>
    <t>金　　額</t>
  </si>
  <si>
    <t>摘　　　　　要</t>
  </si>
  <si>
    <t>給与</t>
  </si>
  <si>
    <t>各種手当</t>
  </si>
  <si>
    <t>賞与</t>
  </si>
  <si>
    <t>退職引当金</t>
  </si>
  <si>
    <t>法定福利費</t>
  </si>
  <si>
    <t>小　　計</t>
  </si>
  <si>
    <t>一般福利厚生費</t>
  </si>
  <si>
    <t>健康診断</t>
  </si>
  <si>
    <t>検便</t>
  </si>
  <si>
    <t>個人衛生</t>
  </si>
  <si>
    <t>被服費</t>
  </si>
  <si>
    <t>各種経費</t>
  </si>
  <si>
    <t>事業所運営費</t>
  </si>
  <si>
    <t>通信費</t>
  </si>
  <si>
    <t>消耗品費</t>
  </si>
  <si>
    <t>事務用品費</t>
  </si>
  <si>
    <t>雑費</t>
  </si>
  <si>
    <t>営業費</t>
  </si>
  <si>
    <t>支店管理費</t>
  </si>
  <si>
    <t>利益</t>
  </si>
  <si>
    <t>合　　計①</t>
  </si>
  <si>
    <t>食事別管理費</t>
  </si>
  <si>
    <t>業務予定数量③</t>
  </si>
  <si>
    <t>金　額④</t>
  </si>
  <si>
    <t>（（③／②）×①）</t>
  </si>
  <si>
    <t>合　　計②</t>
  </si>
  <si>
    <t>１食当たり加工費</t>
  </si>
  <si>
    <t>単　　価（Ｂ）</t>
  </si>
  <si>
    <t>（④／③）</t>
  </si>
  <si>
    <t>食単価</t>
  </si>
  <si>
    <t>（Ａ）</t>
  </si>
  <si>
    <t>（Ｂ）</t>
  </si>
  <si>
    <t>合　計</t>
  </si>
  <si>
    <t>（Ａ）＋（Ｂ）</t>
  </si>
  <si>
    <t>特別食</t>
    <phoneticPr fontId="1"/>
  </si>
  <si>
    <t>保健衛生</t>
    <phoneticPr fontId="1"/>
  </si>
  <si>
    <t>人件費</t>
    <phoneticPr fontId="1"/>
  </si>
  <si>
    <t>（Ａ）×（Ｂ）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</si>
  <si>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</si>
  <si>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（提案書様式4－2）</t>
    <rPh sb="1" eb="4">
      <t>テイアンショ</t>
    </rPh>
    <rPh sb="4" eb="6">
      <t>ヨウシキ</t>
    </rPh>
    <phoneticPr fontId="2"/>
  </si>
  <si>
    <t>調　　乳</t>
    <phoneticPr fontId="2"/>
  </si>
  <si>
    <t>合　　　　　計</t>
    <rPh sb="0" eb="1">
      <t>ア</t>
    </rPh>
    <rPh sb="6" eb="7">
      <t>ケイ</t>
    </rPh>
    <phoneticPr fontId="2"/>
  </si>
  <si>
    <t>（提案書様式4－1）</t>
    <rPh sb="1" eb="4">
      <t>テイアンショ</t>
    </rPh>
    <rPh sb="4" eb="6">
      <t>ヨウシキ</t>
    </rPh>
    <phoneticPr fontId="2"/>
  </si>
  <si>
    <t>山梨県立中央病院入院患者等給食業務単価見積書</t>
    <rPh sb="0" eb="2">
      <t>ヤマナシ</t>
    </rPh>
    <rPh sb="2" eb="3">
      <t>ケン</t>
    </rPh>
    <rPh sb="3" eb="4">
      <t>リツ</t>
    </rPh>
    <rPh sb="4" eb="6">
      <t>チュウオウ</t>
    </rPh>
    <rPh sb="6" eb="8">
      <t>ビョウイン</t>
    </rPh>
    <rPh sb="8" eb="10">
      <t>ニュウイン</t>
    </rPh>
    <rPh sb="10" eb="12">
      <t>カンジャ</t>
    </rPh>
    <rPh sb="12" eb="13">
      <t>トウ</t>
    </rPh>
    <rPh sb="13" eb="15">
      <t>キュウショク</t>
    </rPh>
    <rPh sb="15" eb="17">
      <t>ギョウム</t>
    </rPh>
    <rPh sb="17" eb="19">
      <t>タンカ</t>
    </rPh>
    <rPh sb="19" eb="22">
      <t>ミツモリショ</t>
    </rPh>
    <phoneticPr fontId="2"/>
  </si>
  <si>
    <t>項目</t>
    <rPh sb="0" eb="2">
      <t>コウモク</t>
    </rPh>
    <phoneticPr fontId="3"/>
  </si>
  <si>
    <t>①一般食</t>
    <phoneticPr fontId="3"/>
  </si>
  <si>
    <t>②特別食</t>
    <phoneticPr fontId="1"/>
  </si>
  <si>
    <t>単価（A)</t>
    <rPh sb="0" eb="2">
      <t>タンカ</t>
    </rPh>
    <phoneticPr fontId="2"/>
  </si>
  <si>
    <t>業務予定数量（B)</t>
    <rPh sb="0" eb="2">
      <t>ギョウム</t>
    </rPh>
    <rPh sb="2" eb="4">
      <t>ヨテイ</t>
    </rPh>
    <rPh sb="4" eb="6">
      <t>スウリョウ</t>
    </rPh>
    <phoneticPr fontId="2"/>
  </si>
  <si>
    <t>（提案書様式4－3）</t>
    <rPh sb="1" eb="4">
      <t>テイアンショ</t>
    </rPh>
    <rPh sb="4" eb="6">
      <t>ヨウシキ</t>
    </rPh>
    <phoneticPr fontId="2"/>
  </si>
  <si>
    <t>１日３食平均食材費用</t>
    <rPh sb="1" eb="2">
      <t>ヒ</t>
    </rPh>
    <rPh sb="3" eb="4">
      <t>ショク</t>
    </rPh>
    <rPh sb="4" eb="6">
      <t>ヘイキン</t>
    </rPh>
    <rPh sb="6" eb="8">
      <t>ショクザイ</t>
    </rPh>
    <rPh sb="8" eb="10">
      <t>ヒヨウ</t>
    </rPh>
    <phoneticPr fontId="2"/>
  </si>
  <si>
    <t>１日３食平均食材費用</t>
    <rPh sb="1" eb="2">
      <t>ヒ</t>
    </rPh>
    <rPh sb="3" eb="4">
      <t>ショク</t>
    </rPh>
    <rPh sb="4" eb="6">
      <t>ヘイキン</t>
    </rPh>
    <rPh sb="6" eb="8">
      <t>ショクザイ</t>
    </rPh>
    <rPh sb="8" eb="10">
      <t>ヒヨウ</t>
    </rPh>
    <phoneticPr fontId="3"/>
  </si>
  <si>
    <t>一般食</t>
    <phoneticPr fontId="3"/>
  </si>
  <si>
    <t>朝　食　①</t>
    <phoneticPr fontId="3"/>
  </si>
  <si>
    <t>昼　食　②</t>
    <phoneticPr fontId="3"/>
  </si>
  <si>
    <t>夕　食　③</t>
    <phoneticPr fontId="3"/>
  </si>
  <si>
    <t>朝　食　④</t>
    <phoneticPr fontId="3"/>
  </si>
  <si>
    <t>昼　食　⑤</t>
    <phoneticPr fontId="3"/>
  </si>
  <si>
    <t>夕　食　⑥</t>
    <phoneticPr fontId="3"/>
  </si>
  <si>
    <t>区分</t>
    <rPh sb="0" eb="2">
      <t>クブン</t>
    </rPh>
    <phoneticPr fontId="3"/>
  </si>
  <si>
    <t>小計（①+②+③、④+⑤+⑥）</t>
    <rPh sb="0" eb="2">
      <t>ショウケイ</t>
    </rPh>
    <phoneticPr fontId="2"/>
  </si>
  <si>
    <t xml:space="preserve">※消費税を除いた金額を記入すること。
</t>
    <phoneticPr fontId="3"/>
  </si>
  <si>
    <t>※金額の前に「￥」を付けること。</t>
    <phoneticPr fontId="3"/>
  </si>
  <si>
    <t xml:space="preserve">※提案書様式４－２の「１食あたり食材費」と一致すること。
</t>
    <phoneticPr fontId="3"/>
  </si>
  <si>
    <t xml:space="preserve">※実施仕様書及び食事箋に基づき、１日あたり７００円以上を目安として設定すること。
</t>
    <phoneticPr fontId="3"/>
  </si>
  <si>
    <t>単価設定の考え方、単価設定に当たり品質維持のために工夫した点、アピールポイント　など</t>
    <rPh sb="0" eb="2">
      <t>タンカ</t>
    </rPh>
    <rPh sb="2" eb="4">
      <t>セッテイ</t>
    </rPh>
    <rPh sb="5" eb="6">
      <t>カンガ</t>
    </rPh>
    <rPh sb="7" eb="8">
      <t>カタ</t>
    </rPh>
    <rPh sb="9" eb="11">
      <t>タンカ</t>
    </rPh>
    <rPh sb="11" eb="13">
      <t>セッテイ</t>
    </rPh>
    <rPh sb="14" eb="15">
      <t>ア</t>
    </rPh>
    <rPh sb="17" eb="19">
      <t>ヒンシツ</t>
    </rPh>
    <rPh sb="19" eb="21">
      <t>イジ</t>
    </rPh>
    <rPh sb="25" eb="27">
      <t>クフウ</t>
    </rPh>
    <rPh sb="29" eb="30">
      <t>テン</t>
    </rPh>
    <phoneticPr fontId="2"/>
  </si>
  <si>
    <t>(管理)栄養士　　人、調理師　　　人、  
調理師補助　　　人　計　　　　　人</t>
    <phoneticPr fontId="2"/>
  </si>
  <si>
    <t>見積書算定内訳書</t>
    <rPh sb="0" eb="3">
      <t>ミツモリショ</t>
    </rPh>
    <rPh sb="3" eb="5">
      <t>サンテイ</t>
    </rPh>
    <rPh sb="5" eb="7">
      <t>ウチワケ</t>
    </rPh>
    <rPh sb="7" eb="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</si>
</sst>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"/>
    <numFmt numFmtId="177" formatCode="#,##0&quot;食&quot;"/>
    <numFmt numFmtId="178" formatCode="0.0%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6" fillId="0" borderId="1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10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0" fontId="4" fillId="4" borderId="7" xfId="0" applyFont="1" applyFill="1" applyBorder="1">
      <alignment vertical="center"/>
    </xf>
    <xf numFmtId="0" fontId="4" fillId="4" borderId="8" xfId="0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176" fontId="6" fillId="0" borderId="9" xfId="0" applyNumberFormat="1" applyFont="1" applyBorder="1" applyAlignment="1">
      <alignment horizontal="right" vertical="center" wrapText="1"/>
    </xf>
    <xf numFmtId="176" fontId="11" fillId="2" borderId="1" xfId="0" applyNumberFormat="1" applyFont="1" applyFill="1" applyBorder="1" applyAlignment="1">
      <alignment horizontal="right" vertical="center" wrapText="1"/>
    </xf>
    <xf numFmtId="176" fontId="4" fillId="3" borderId="3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0" fillId="0" borderId="11" xfId="0" applyFont="1" applyBorder="1" applyAlignment="1">
      <alignment vertical="center" textRotation="255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justify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176" fontId="6" fillId="0" borderId="8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12" xfId="0" applyNumberFormat="1" applyFont="1" applyBorder="1" applyAlignment="1">
      <alignment horizontal="right" vertical="center" wrapText="1"/>
    </xf>
    <xf numFmtId="0" fontId="0" fillId="0" borderId="9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="70" zoomScaleNormal="70" workbookViewId="0">
      <selection activeCell="E6" sqref="E6"/>
    </sheetView>
  </sheetViews>
  <sheetFormatPr defaultRowHeight="13.5" x14ac:dyDescent="0.15"/>
  <cols>
    <col min="1" max="1" width="13.5" style="4" customWidth="1"/>
    <col min="2" max="2" width="11.125" style="4" customWidth="1"/>
    <col min="3" max="5" width="23.375" style="4" customWidth="1"/>
    <col min="6" max="6" width="10.75" style="4" bestFit="1" customWidth="1"/>
    <col min="7" max="16384" width="9" style="4"/>
  </cols>
  <sheetData>
    <row r="1" spans="1:8" ht="21.75" customHeight="1" x14ac:dyDescent="0.15">
      <c r="A1" s="8" t="s">
        <v>55</v>
      </c>
      <c r="C1" s="2"/>
    </row>
    <row r="2" spans="1:8" ht="21.75" customHeight="1" x14ac:dyDescent="0.15">
      <c r="A2" s="8"/>
      <c r="C2" s="2"/>
      <c r="D2" s="19" t="s">
        <v>51</v>
      </c>
      <c r="E2" s="18"/>
    </row>
    <row r="3" spans="1:8" ht="21" customHeight="1" x14ac:dyDescent="0.15">
      <c r="A3" s="8"/>
      <c r="C3" s="2"/>
    </row>
    <row r="4" spans="1:8" ht="21" customHeight="1" x14ac:dyDescent="0.15">
      <c r="A4" s="33" t="s">
        <v>56</v>
      </c>
      <c r="B4" s="33"/>
      <c r="C4" s="33"/>
      <c r="D4" s="33"/>
      <c r="E4" s="33"/>
    </row>
    <row r="5" spans="1:8" ht="21" customHeight="1" x14ac:dyDescent="0.15">
      <c r="A5" s="17"/>
      <c r="B5" s="17"/>
      <c r="C5" s="20"/>
      <c r="D5" s="20"/>
      <c r="E5" s="20"/>
    </row>
    <row r="6" spans="1:8" s="7" customFormat="1" ht="18" customHeight="1" x14ac:dyDescent="0.15">
      <c r="A6" s="37" t="s">
        <v>57</v>
      </c>
      <c r="B6" s="37"/>
      <c r="C6" s="31" t="s">
        <v>60</v>
      </c>
      <c r="D6" s="31" t="s">
        <v>61</v>
      </c>
      <c r="E6" s="10" t="s">
        <v>45</v>
      </c>
    </row>
    <row r="7" spans="1:8" s="7" customFormat="1" ht="18" customHeight="1" x14ac:dyDescent="0.15">
      <c r="A7" s="37"/>
      <c r="B7" s="37"/>
      <c r="C7" s="32"/>
      <c r="D7" s="32"/>
      <c r="E7" s="11" t="s">
        <v>50</v>
      </c>
      <c r="H7" s="6"/>
    </row>
    <row r="8" spans="1:8" s="6" customFormat="1" ht="24" customHeight="1" x14ac:dyDescent="0.15">
      <c r="A8" s="36" t="s">
        <v>58</v>
      </c>
      <c r="B8" s="21" t="s">
        <v>5</v>
      </c>
      <c r="C8" s="13">
        <f>'提案書様式４－２'!F63</f>
        <v>0</v>
      </c>
      <c r="D8" s="3">
        <v>224000</v>
      </c>
      <c r="E8" s="28">
        <f t="shared" ref="E8:E14" si="0">C8*D8</f>
        <v>0</v>
      </c>
    </row>
    <row r="9" spans="1:8" s="6" customFormat="1" ht="24" customHeight="1" x14ac:dyDescent="0.15">
      <c r="A9" s="36"/>
      <c r="B9" s="21" t="s">
        <v>6</v>
      </c>
      <c r="C9" s="13">
        <f>'提案書様式４－２'!F64</f>
        <v>0</v>
      </c>
      <c r="D9" s="3">
        <v>220000</v>
      </c>
      <c r="E9" s="22">
        <f t="shared" si="0"/>
        <v>0</v>
      </c>
    </row>
    <row r="10" spans="1:8" s="6" customFormat="1" ht="24" customHeight="1" x14ac:dyDescent="0.15">
      <c r="A10" s="36"/>
      <c r="B10" s="21" t="s">
        <v>7</v>
      </c>
      <c r="C10" s="13">
        <f>'提案書様式４－２'!F65</f>
        <v>0</v>
      </c>
      <c r="D10" s="3">
        <v>224000</v>
      </c>
      <c r="E10" s="22">
        <f t="shared" si="0"/>
        <v>0</v>
      </c>
    </row>
    <row r="11" spans="1:8" s="6" customFormat="1" ht="24" customHeight="1" x14ac:dyDescent="0.15">
      <c r="A11" s="36" t="s">
        <v>59</v>
      </c>
      <c r="B11" s="21" t="s">
        <v>5</v>
      </c>
      <c r="C11" s="13">
        <f>'提案書様式４－２'!F66</f>
        <v>0</v>
      </c>
      <c r="D11" s="3">
        <v>141000</v>
      </c>
      <c r="E11" s="22">
        <f t="shared" si="0"/>
        <v>0</v>
      </c>
    </row>
    <row r="12" spans="1:8" s="6" customFormat="1" ht="24" customHeight="1" x14ac:dyDescent="0.15">
      <c r="A12" s="36"/>
      <c r="B12" s="21" t="s">
        <v>6</v>
      </c>
      <c r="C12" s="13">
        <f>'提案書様式４－２'!F67</f>
        <v>0</v>
      </c>
      <c r="D12" s="3">
        <v>139000</v>
      </c>
      <c r="E12" s="22">
        <f t="shared" si="0"/>
        <v>0</v>
      </c>
    </row>
    <row r="13" spans="1:8" s="6" customFormat="1" ht="24" customHeight="1" x14ac:dyDescent="0.15">
      <c r="A13" s="36"/>
      <c r="B13" s="21" t="s">
        <v>7</v>
      </c>
      <c r="C13" s="13">
        <f>'提案書様式４－２'!F68</f>
        <v>0</v>
      </c>
      <c r="D13" s="3">
        <v>139000</v>
      </c>
      <c r="E13" s="22">
        <f t="shared" si="0"/>
        <v>0</v>
      </c>
    </row>
    <row r="14" spans="1:8" s="6" customFormat="1" ht="24" customHeight="1" x14ac:dyDescent="0.15">
      <c r="A14" s="36" t="s">
        <v>53</v>
      </c>
      <c r="B14" s="36"/>
      <c r="C14" s="13">
        <f>'提案書様式４－２'!F69</f>
        <v>0</v>
      </c>
      <c r="D14" s="3">
        <v>71000</v>
      </c>
      <c r="E14" s="22">
        <f t="shared" si="0"/>
        <v>0</v>
      </c>
    </row>
    <row r="15" spans="1:8" s="1" customFormat="1" ht="24" customHeight="1" x14ac:dyDescent="0.15">
      <c r="A15" s="34" t="s">
        <v>54</v>
      </c>
      <c r="B15" s="35"/>
      <c r="C15" s="23"/>
      <c r="D15" s="24"/>
      <c r="E15" s="25">
        <f>SUM(E8:E14)</f>
        <v>0</v>
      </c>
    </row>
    <row r="16" spans="1:8" ht="23.25" customHeight="1" x14ac:dyDescent="0.15">
      <c r="A16" s="29" t="s">
        <v>74</v>
      </c>
    </row>
    <row r="17" spans="1:1" ht="23.25" customHeight="1" x14ac:dyDescent="0.15">
      <c r="A17" s="29" t="s">
        <v>75</v>
      </c>
    </row>
  </sheetData>
  <mergeCells count="8">
    <mergeCell ref="D6:D7"/>
    <mergeCell ref="A4:E4"/>
    <mergeCell ref="A15:B15"/>
    <mergeCell ref="A14:B14"/>
    <mergeCell ref="A8:A10"/>
    <mergeCell ref="A11:A13"/>
    <mergeCell ref="A6:B7"/>
    <mergeCell ref="C6:C7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view="pageBreakPreview" zoomScale="85" zoomScaleNormal="100" zoomScaleSheetLayoutView="85" workbookViewId="0">
      <selection activeCell="D41" sqref="D41:E41"/>
    </sheetView>
  </sheetViews>
  <sheetFormatPr defaultRowHeight="19.5" customHeight="1" x14ac:dyDescent="0.15"/>
  <cols>
    <col min="1" max="1" width="3.375" style="4" customWidth="1"/>
    <col min="2" max="2" width="18" style="4" customWidth="1"/>
    <col min="3" max="3" width="20" style="4" customWidth="1"/>
    <col min="4" max="4" width="5.75" style="4" customWidth="1"/>
    <col min="5" max="5" width="21.625" style="4" customWidth="1"/>
    <col min="6" max="6" width="19.5" style="4" customWidth="1"/>
    <col min="7" max="7" width="10.75" style="4" bestFit="1" customWidth="1"/>
    <col min="8" max="16384" width="9" style="4"/>
  </cols>
  <sheetData>
    <row r="1" spans="1:6" ht="21" customHeight="1" x14ac:dyDescent="0.15">
      <c r="A1" s="8" t="s">
        <v>52</v>
      </c>
      <c r="C1" s="2"/>
    </row>
    <row r="2" spans="1:6" ht="21" customHeight="1" x14ac:dyDescent="0.15">
      <c r="A2" s="8"/>
      <c r="C2" s="2"/>
      <c r="E2" s="19" t="s">
        <v>51</v>
      </c>
      <c r="F2" s="18"/>
    </row>
    <row r="3" spans="1:6" ht="11.25" customHeight="1" x14ac:dyDescent="0.15">
      <c r="A3" s="8"/>
      <c r="C3" s="2"/>
    </row>
    <row r="4" spans="1:6" ht="27" customHeight="1" x14ac:dyDescent="0.15">
      <c r="A4" s="38" t="s">
        <v>80</v>
      </c>
      <c r="B4" s="38"/>
      <c r="C4" s="38"/>
      <c r="D4" s="38"/>
      <c r="E4" s="38"/>
      <c r="F4" s="38"/>
    </row>
    <row r="5" spans="1:6" s="5" customFormat="1" ht="21" customHeight="1" x14ac:dyDescent="0.15">
      <c r="A5" s="39" t="s">
        <v>0</v>
      </c>
      <c r="B5" s="39"/>
      <c r="C5" s="39"/>
      <c r="D5" s="39"/>
      <c r="E5" s="39"/>
      <c r="F5" s="39"/>
    </row>
    <row r="6" spans="1:6" s="5" customFormat="1" ht="21" customHeight="1" x14ac:dyDescent="0.15">
      <c r="A6" s="37" t="s">
        <v>1</v>
      </c>
      <c r="B6" s="37"/>
      <c r="C6" s="37" t="s">
        <v>2</v>
      </c>
      <c r="D6" s="37"/>
      <c r="E6" s="37" t="s">
        <v>3</v>
      </c>
      <c r="F6" s="37"/>
    </row>
    <row r="7" spans="1:6" s="5" customFormat="1" ht="21" customHeight="1" x14ac:dyDescent="0.15">
      <c r="A7" s="40" t="s">
        <v>4</v>
      </c>
      <c r="B7" s="9" t="s">
        <v>5</v>
      </c>
      <c r="C7" s="43"/>
      <c r="D7" s="43"/>
      <c r="E7" s="37"/>
      <c r="F7" s="37"/>
    </row>
    <row r="8" spans="1:6" s="5" customFormat="1" ht="21" customHeight="1" x14ac:dyDescent="0.15">
      <c r="A8" s="41"/>
      <c r="B8" s="9" t="s">
        <v>6</v>
      </c>
      <c r="C8" s="43"/>
      <c r="D8" s="43"/>
      <c r="E8" s="37"/>
      <c r="F8" s="37"/>
    </row>
    <row r="9" spans="1:6" s="5" customFormat="1" ht="21" customHeight="1" x14ac:dyDescent="0.15">
      <c r="A9" s="42"/>
      <c r="B9" s="9" t="s">
        <v>7</v>
      </c>
      <c r="C9" s="43"/>
      <c r="D9" s="43"/>
      <c r="E9" s="37"/>
      <c r="F9" s="37"/>
    </row>
    <row r="10" spans="1:6" s="5" customFormat="1" ht="21" customHeight="1" x14ac:dyDescent="0.15">
      <c r="A10" s="40" t="s">
        <v>8</v>
      </c>
      <c r="B10" s="9" t="s">
        <v>5</v>
      </c>
      <c r="C10" s="43"/>
      <c r="D10" s="43"/>
      <c r="E10" s="37"/>
      <c r="F10" s="37"/>
    </row>
    <row r="11" spans="1:6" s="5" customFormat="1" ht="21" customHeight="1" x14ac:dyDescent="0.15">
      <c r="A11" s="41"/>
      <c r="B11" s="9" t="s">
        <v>6</v>
      </c>
      <c r="C11" s="43"/>
      <c r="D11" s="43"/>
      <c r="E11" s="37"/>
      <c r="F11" s="37"/>
    </row>
    <row r="12" spans="1:6" s="5" customFormat="1" ht="21" customHeight="1" x14ac:dyDescent="0.15">
      <c r="A12" s="42"/>
      <c r="B12" s="9" t="s">
        <v>7</v>
      </c>
      <c r="C12" s="43"/>
      <c r="D12" s="43"/>
      <c r="E12" s="37"/>
      <c r="F12" s="37"/>
    </row>
    <row r="13" spans="1:6" s="5" customFormat="1" ht="21" customHeight="1" x14ac:dyDescent="0.15">
      <c r="A13" s="37" t="s">
        <v>53</v>
      </c>
      <c r="B13" s="37"/>
      <c r="C13" s="43"/>
      <c r="D13" s="43"/>
      <c r="E13" s="37"/>
      <c r="F13" s="37"/>
    </row>
    <row r="14" spans="1:6" s="5" customFormat="1" ht="21" customHeight="1" x14ac:dyDescent="0.15">
      <c r="A14" s="39" t="s">
        <v>9</v>
      </c>
      <c r="B14" s="39"/>
      <c r="C14" s="39"/>
      <c r="D14" s="39"/>
      <c r="E14" s="39"/>
      <c r="F14" s="39"/>
    </row>
    <row r="15" spans="1:6" s="5" customFormat="1" ht="21" customHeight="1" x14ac:dyDescent="0.15">
      <c r="A15" s="37" t="s">
        <v>10</v>
      </c>
      <c r="B15" s="37"/>
      <c r="C15" s="37" t="s">
        <v>11</v>
      </c>
      <c r="D15" s="37"/>
      <c r="E15" s="37" t="s">
        <v>12</v>
      </c>
      <c r="F15" s="37"/>
    </row>
    <row r="16" spans="1:6" s="5" customFormat="1" ht="34.5" customHeight="1" x14ac:dyDescent="0.15">
      <c r="A16" s="44" t="s">
        <v>49</v>
      </c>
      <c r="B16" s="14" t="s">
        <v>13</v>
      </c>
      <c r="C16" s="43"/>
      <c r="D16" s="43"/>
      <c r="E16" s="31" t="s">
        <v>79</v>
      </c>
      <c r="F16" s="46"/>
    </row>
    <row r="17" spans="1:6" s="5" customFormat="1" ht="21" customHeight="1" x14ac:dyDescent="0.15">
      <c r="A17" s="45"/>
      <c r="B17" s="14" t="s">
        <v>14</v>
      </c>
      <c r="C17" s="43"/>
      <c r="D17" s="43"/>
      <c r="E17" s="37"/>
      <c r="F17" s="37"/>
    </row>
    <row r="18" spans="1:6" s="5" customFormat="1" ht="21" customHeight="1" x14ac:dyDescent="0.15">
      <c r="A18" s="45"/>
      <c r="B18" s="14" t="s">
        <v>15</v>
      </c>
      <c r="C18" s="43"/>
      <c r="D18" s="43"/>
      <c r="E18" s="37"/>
      <c r="F18" s="37"/>
    </row>
    <row r="19" spans="1:6" s="5" customFormat="1" ht="21" customHeight="1" x14ac:dyDescent="0.15">
      <c r="A19" s="45"/>
      <c r="B19" s="14" t="s">
        <v>16</v>
      </c>
      <c r="C19" s="43"/>
      <c r="D19" s="43"/>
      <c r="E19" s="37"/>
      <c r="F19" s="37"/>
    </row>
    <row r="20" spans="1:6" s="5" customFormat="1" ht="21" customHeight="1" x14ac:dyDescent="0.15">
      <c r="A20" s="45"/>
      <c r="B20" s="14" t="s">
        <v>17</v>
      </c>
      <c r="C20" s="43"/>
      <c r="D20" s="43"/>
      <c r="E20" s="37"/>
      <c r="F20" s="37"/>
    </row>
    <row r="21" spans="1:6" s="5" customFormat="1" ht="21" customHeight="1" x14ac:dyDescent="0.15">
      <c r="A21" s="42" t="s">
        <v>18</v>
      </c>
      <c r="B21" s="37"/>
      <c r="C21" s="43">
        <f>SUM(C16:D20)</f>
        <v>0</v>
      </c>
      <c r="D21" s="43"/>
      <c r="E21" s="37"/>
      <c r="F21" s="37"/>
    </row>
    <row r="22" spans="1:6" s="5" customFormat="1" ht="21" customHeight="1" x14ac:dyDescent="0.15">
      <c r="A22" s="47" t="s">
        <v>19</v>
      </c>
      <c r="B22" s="48"/>
      <c r="C22" s="43"/>
      <c r="D22" s="43"/>
      <c r="E22" s="37"/>
      <c r="F22" s="37"/>
    </row>
    <row r="23" spans="1:6" s="5" customFormat="1" ht="21" customHeight="1" x14ac:dyDescent="0.15">
      <c r="A23" s="49" t="s">
        <v>18</v>
      </c>
      <c r="B23" s="50"/>
      <c r="C23" s="43">
        <f>+C22</f>
        <v>0</v>
      </c>
      <c r="D23" s="43"/>
      <c r="E23" s="37"/>
      <c r="F23" s="37"/>
    </row>
    <row r="24" spans="1:6" s="5" customFormat="1" ht="21" customHeight="1" x14ac:dyDescent="0.15">
      <c r="A24" s="51" t="s">
        <v>48</v>
      </c>
      <c r="B24" s="14" t="s">
        <v>20</v>
      </c>
      <c r="C24" s="43"/>
      <c r="D24" s="43"/>
      <c r="E24" s="37"/>
      <c r="F24" s="37"/>
    </row>
    <row r="25" spans="1:6" s="5" customFormat="1" ht="21" customHeight="1" x14ac:dyDescent="0.15">
      <c r="A25" s="52"/>
      <c r="B25" s="14" t="s">
        <v>21</v>
      </c>
      <c r="C25" s="43"/>
      <c r="D25" s="43"/>
      <c r="E25" s="37"/>
      <c r="F25" s="37"/>
    </row>
    <row r="26" spans="1:6" s="5" customFormat="1" ht="21" customHeight="1" x14ac:dyDescent="0.15">
      <c r="A26" s="52"/>
      <c r="B26" s="14" t="s">
        <v>22</v>
      </c>
      <c r="C26" s="43"/>
      <c r="D26" s="43"/>
      <c r="E26" s="37"/>
      <c r="F26" s="37"/>
    </row>
    <row r="27" spans="1:6" s="5" customFormat="1" ht="21" customHeight="1" x14ac:dyDescent="0.15">
      <c r="A27" s="52"/>
      <c r="B27" s="14" t="s">
        <v>23</v>
      </c>
      <c r="C27" s="43"/>
      <c r="D27" s="43"/>
      <c r="E27" s="37"/>
      <c r="F27" s="37"/>
    </row>
    <row r="28" spans="1:6" s="5" customFormat="1" ht="21" customHeight="1" x14ac:dyDescent="0.15">
      <c r="A28" s="42" t="s">
        <v>18</v>
      </c>
      <c r="B28" s="37"/>
      <c r="C28" s="43">
        <f>SUM(C24:D27)</f>
        <v>0</v>
      </c>
      <c r="D28" s="43"/>
      <c r="E28" s="37"/>
      <c r="F28" s="37"/>
    </row>
    <row r="29" spans="1:6" s="5" customFormat="1" ht="21" customHeight="1" x14ac:dyDescent="0.15">
      <c r="A29" s="53" t="s">
        <v>24</v>
      </c>
      <c r="B29" s="14" t="s">
        <v>25</v>
      </c>
      <c r="C29" s="43"/>
      <c r="D29" s="43"/>
      <c r="E29" s="37"/>
      <c r="F29" s="37"/>
    </row>
    <row r="30" spans="1:6" s="5" customFormat="1" ht="21" customHeight="1" x14ac:dyDescent="0.15">
      <c r="A30" s="53"/>
      <c r="B30" s="14" t="s">
        <v>26</v>
      </c>
      <c r="C30" s="43"/>
      <c r="D30" s="43"/>
      <c r="E30" s="37"/>
      <c r="F30" s="37"/>
    </row>
    <row r="31" spans="1:6" s="5" customFormat="1" ht="21" customHeight="1" x14ac:dyDescent="0.15">
      <c r="A31" s="53"/>
      <c r="B31" s="14" t="s">
        <v>27</v>
      </c>
      <c r="C31" s="43"/>
      <c r="D31" s="43"/>
      <c r="E31" s="37"/>
      <c r="F31" s="37"/>
    </row>
    <row r="32" spans="1:6" s="5" customFormat="1" ht="21" customHeight="1" x14ac:dyDescent="0.15">
      <c r="A32" s="53"/>
      <c r="B32" s="14" t="s">
        <v>28</v>
      </c>
      <c r="C32" s="43"/>
      <c r="D32" s="43"/>
      <c r="E32" s="37"/>
      <c r="F32" s="37"/>
    </row>
    <row r="33" spans="1:6" s="5" customFormat="1" ht="21" customHeight="1" x14ac:dyDescent="0.15">
      <c r="A33" s="54"/>
      <c r="B33" s="14" t="s">
        <v>29</v>
      </c>
      <c r="C33" s="43"/>
      <c r="D33" s="43"/>
      <c r="E33" s="37"/>
      <c r="F33" s="37"/>
    </row>
    <row r="34" spans="1:6" s="5" customFormat="1" ht="21" customHeight="1" x14ac:dyDescent="0.15">
      <c r="A34" s="42" t="s">
        <v>18</v>
      </c>
      <c r="B34" s="37"/>
      <c r="C34" s="43">
        <f>SUM(C29:D33)</f>
        <v>0</v>
      </c>
      <c r="D34" s="43"/>
      <c r="E34" s="37"/>
      <c r="F34" s="37"/>
    </row>
    <row r="35" spans="1:6" s="5" customFormat="1" ht="21" customHeight="1" x14ac:dyDescent="0.15">
      <c r="A35" s="37" t="s">
        <v>30</v>
      </c>
      <c r="B35" s="14" t="s">
        <v>31</v>
      </c>
      <c r="C35" s="43"/>
      <c r="D35" s="43"/>
      <c r="E35" s="37"/>
      <c r="F35" s="37"/>
    </row>
    <row r="36" spans="1:6" s="5" customFormat="1" ht="21" customHeight="1" x14ac:dyDescent="0.15">
      <c r="A36" s="37"/>
      <c r="B36" s="14" t="s">
        <v>32</v>
      </c>
      <c r="C36" s="43"/>
      <c r="D36" s="43"/>
      <c r="E36" s="37"/>
      <c r="F36" s="37"/>
    </row>
    <row r="37" spans="1:6" s="5" customFormat="1" ht="21" customHeight="1" x14ac:dyDescent="0.15">
      <c r="A37" s="40"/>
      <c r="B37" s="9" t="s">
        <v>18</v>
      </c>
      <c r="C37" s="43">
        <f>+C36+C35</f>
        <v>0</v>
      </c>
      <c r="D37" s="43"/>
      <c r="E37" s="55"/>
      <c r="F37" s="55"/>
    </row>
    <row r="38" spans="1:6" s="5" customFormat="1" ht="21" customHeight="1" x14ac:dyDescent="0.15">
      <c r="A38" s="42" t="s">
        <v>33</v>
      </c>
      <c r="B38" s="37"/>
      <c r="C38" s="43">
        <f>+$C$37+$C$34+$C$28+$C$23+$C$21</f>
        <v>0</v>
      </c>
      <c r="D38" s="43"/>
      <c r="E38" s="56"/>
      <c r="F38" s="56"/>
    </row>
    <row r="39" spans="1:6" s="5" customFormat="1" ht="18" customHeight="1" x14ac:dyDescent="0.15">
      <c r="A39" s="39" t="s">
        <v>34</v>
      </c>
      <c r="B39" s="39"/>
      <c r="C39" s="39"/>
      <c r="D39" s="39"/>
      <c r="E39" s="39"/>
      <c r="F39" s="39"/>
    </row>
    <row r="40" spans="1:6" s="5" customFormat="1" ht="19.5" customHeight="1" x14ac:dyDescent="0.15">
      <c r="A40" s="37" t="s">
        <v>1</v>
      </c>
      <c r="B40" s="37"/>
      <c r="C40" s="37" t="s">
        <v>35</v>
      </c>
      <c r="D40" s="37" t="s">
        <v>36</v>
      </c>
      <c r="E40" s="37"/>
      <c r="F40" s="37" t="s">
        <v>3</v>
      </c>
    </row>
    <row r="41" spans="1:6" s="5" customFormat="1" ht="19.5" customHeight="1" x14ac:dyDescent="0.15">
      <c r="A41" s="37"/>
      <c r="B41" s="37"/>
      <c r="C41" s="37"/>
      <c r="D41" s="37" t="s">
        <v>37</v>
      </c>
      <c r="E41" s="37"/>
      <c r="F41" s="37"/>
    </row>
    <row r="42" spans="1:6" s="5" customFormat="1" ht="19.5" customHeight="1" x14ac:dyDescent="0.15">
      <c r="A42" s="37" t="s">
        <v>4</v>
      </c>
      <c r="B42" s="9" t="s">
        <v>5</v>
      </c>
      <c r="C42" s="3">
        <v>224000</v>
      </c>
      <c r="D42" s="43">
        <f>+(C42/C49)*C38</f>
        <v>0</v>
      </c>
      <c r="E42" s="43"/>
      <c r="F42" s="40"/>
    </row>
    <row r="43" spans="1:6" s="5" customFormat="1" ht="19.5" customHeight="1" x14ac:dyDescent="0.15">
      <c r="A43" s="37"/>
      <c r="B43" s="9" t="s">
        <v>6</v>
      </c>
      <c r="C43" s="3">
        <v>220000</v>
      </c>
      <c r="D43" s="43">
        <f>(+C43/$C$49)*$C$38</f>
        <v>0</v>
      </c>
      <c r="E43" s="43"/>
      <c r="F43" s="41"/>
    </row>
    <row r="44" spans="1:6" s="5" customFormat="1" ht="19.5" customHeight="1" x14ac:dyDescent="0.15">
      <c r="A44" s="37"/>
      <c r="B44" s="9" t="s">
        <v>7</v>
      </c>
      <c r="C44" s="3">
        <v>224000</v>
      </c>
      <c r="D44" s="43">
        <f>+C44/$C$49*$C$38</f>
        <v>0</v>
      </c>
      <c r="E44" s="43"/>
      <c r="F44" s="41"/>
    </row>
    <row r="45" spans="1:6" s="5" customFormat="1" ht="19.5" customHeight="1" x14ac:dyDescent="0.15">
      <c r="A45" s="37" t="s">
        <v>8</v>
      </c>
      <c r="B45" s="9" t="s">
        <v>5</v>
      </c>
      <c r="C45" s="3">
        <v>141000</v>
      </c>
      <c r="D45" s="43">
        <f>+C45/$C$49*$C$38</f>
        <v>0</v>
      </c>
      <c r="E45" s="43"/>
      <c r="F45" s="41"/>
    </row>
    <row r="46" spans="1:6" s="5" customFormat="1" ht="19.5" customHeight="1" x14ac:dyDescent="0.15">
      <c r="A46" s="37"/>
      <c r="B46" s="9" t="s">
        <v>6</v>
      </c>
      <c r="C46" s="3">
        <v>139000</v>
      </c>
      <c r="D46" s="43">
        <f>+C46/$C$49*$C$38</f>
        <v>0</v>
      </c>
      <c r="E46" s="43"/>
      <c r="F46" s="41"/>
    </row>
    <row r="47" spans="1:6" s="5" customFormat="1" ht="19.5" customHeight="1" x14ac:dyDescent="0.15">
      <c r="A47" s="37"/>
      <c r="B47" s="9" t="s">
        <v>7</v>
      </c>
      <c r="C47" s="3">
        <v>139000</v>
      </c>
      <c r="D47" s="43">
        <f>+C47/$C$49*$C$38</f>
        <v>0</v>
      </c>
      <c r="E47" s="43"/>
      <c r="F47" s="41"/>
    </row>
    <row r="48" spans="1:6" s="5" customFormat="1" ht="19.5" customHeight="1" x14ac:dyDescent="0.15">
      <c r="A48" s="37" t="s">
        <v>53</v>
      </c>
      <c r="B48" s="37"/>
      <c r="C48" s="3">
        <v>71000</v>
      </c>
      <c r="D48" s="43">
        <f>(+C48/C49)*C38</f>
        <v>0</v>
      </c>
      <c r="E48" s="43"/>
      <c r="F48" s="41"/>
    </row>
    <row r="49" spans="1:6" s="5" customFormat="1" ht="19.5" customHeight="1" x14ac:dyDescent="0.15">
      <c r="A49" s="37" t="s">
        <v>38</v>
      </c>
      <c r="B49" s="37"/>
      <c r="C49" s="3">
        <f>SUM(C42:C48)</f>
        <v>1158000</v>
      </c>
      <c r="D49" s="43">
        <f>SUM(D42:E48)</f>
        <v>0</v>
      </c>
      <c r="E49" s="43"/>
      <c r="F49" s="42"/>
    </row>
    <row r="50" spans="1:6" s="5" customFormat="1" ht="18" customHeight="1" x14ac:dyDescent="0.15">
      <c r="A50" s="39" t="s">
        <v>39</v>
      </c>
      <c r="B50" s="39"/>
      <c r="C50" s="58"/>
      <c r="D50" s="58"/>
      <c r="E50" s="39"/>
      <c r="F50" s="39"/>
    </row>
    <row r="51" spans="1:6" s="5" customFormat="1" ht="22.5" customHeight="1" x14ac:dyDescent="0.15">
      <c r="A51" s="37" t="s">
        <v>1</v>
      </c>
      <c r="B51" s="49"/>
      <c r="C51" s="31" t="s">
        <v>40</v>
      </c>
      <c r="D51" s="46"/>
      <c r="E51" s="50" t="s">
        <v>3</v>
      </c>
      <c r="F51" s="37"/>
    </row>
    <row r="52" spans="1:6" s="5" customFormat="1" ht="22.5" customHeight="1" x14ac:dyDescent="0.15">
      <c r="A52" s="37"/>
      <c r="B52" s="49"/>
      <c r="C52" s="32" t="s">
        <v>41</v>
      </c>
      <c r="D52" s="57"/>
      <c r="E52" s="50"/>
      <c r="F52" s="37"/>
    </row>
    <row r="53" spans="1:6" s="5" customFormat="1" ht="22.5" customHeight="1" x14ac:dyDescent="0.15">
      <c r="A53" s="37" t="s">
        <v>4</v>
      </c>
      <c r="B53" s="9" t="s">
        <v>5</v>
      </c>
      <c r="C53" s="59">
        <f t="shared" ref="C53:C58" si="0">INT(+D42/C42)</f>
        <v>0</v>
      </c>
      <c r="D53" s="59"/>
      <c r="E53" s="37"/>
      <c r="F53" s="37"/>
    </row>
    <row r="54" spans="1:6" s="5" customFormat="1" ht="22.5" customHeight="1" x14ac:dyDescent="0.15">
      <c r="A54" s="37"/>
      <c r="B54" s="9" t="s">
        <v>6</v>
      </c>
      <c r="C54" s="43">
        <f t="shared" si="0"/>
        <v>0</v>
      </c>
      <c r="D54" s="43"/>
      <c r="E54" s="37"/>
      <c r="F54" s="37"/>
    </row>
    <row r="55" spans="1:6" s="5" customFormat="1" ht="22.5" customHeight="1" x14ac:dyDescent="0.15">
      <c r="A55" s="37"/>
      <c r="B55" s="9" t="s">
        <v>7</v>
      </c>
      <c r="C55" s="43">
        <f t="shared" si="0"/>
        <v>0</v>
      </c>
      <c r="D55" s="43"/>
      <c r="E55" s="37"/>
      <c r="F55" s="37"/>
    </row>
    <row r="56" spans="1:6" s="5" customFormat="1" ht="22.5" customHeight="1" x14ac:dyDescent="0.15">
      <c r="A56" s="37" t="s">
        <v>8</v>
      </c>
      <c r="B56" s="9" t="s">
        <v>5</v>
      </c>
      <c r="C56" s="43">
        <f t="shared" si="0"/>
        <v>0</v>
      </c>
      <c r="D56" s="43"/>
      <c r="E56" s="37"/>
      <c r="F56" s="37"/>
    </row>
    <row r="57" spans="1:6" s="5" customFormat="1" ht="22.5" customHeight="1" x14ac:dyDescent="0.15">
      <c r="A57" s="37"/>
      <c r="B57" s="9" t="s">
        <v>6</v>
      </c>
      <c r="C57" s="43">
        <f t="shared" si="0"/>
        <v>0</v>
      </c>
      <c r="D57" s="43"/>
      <c r="E57" s="37"/>
      <c r="F57" s="37"/>
    </row>
    <row r="58" spans="1:6" s="5" customFormat="1" ht="22.5" customHeight="1" x14ac:dyDescent="0.15">
      <c r="A58" s="37"/>
      <c r="B58" s="9" t="s">
        <v>7</v>
      </c>
      <c r="C58" s="43">
        <f t="shared" si="0"/>
        <v>0</v>
      </c>
      <c r="D58" s="43"/>
      <c r="E58" s="37"/>
      <c r="F58" s="37"/>
    </row>
    <row r="59" spans="1:6" s="5" customFormat="1" ht="22.5" customHeight="1" x14ac:dyDescent="0.15">
      <c r="A59" s="37" t="s">
        <v>53</v>
      </c>
      <c r="B59" s="37"/>
      <c r="C59" s="43">
        <f>INT(+C58*75%)</f>
        <v>0</v>
      </c>
      <c r="D59" s="43"/>
      <c r="E59" s="62"/>
      <c r="F59" s="62"/>
    </row>
    <row r="60" spans="1:6" s="5" customFormat="1" ht="18" customHeight="1" x14ac:dyDescent="0.15">
      <c r="A60" s="39" t="s">
        <v>42</v>
      </c>
      <c r="B60" s="39"/>
      <c r="C60" s="58"/>
      <c r="D60" s="58"/>
      <c r="E60" s="58"/>
      <c r="F60" s="58"/>
    </row>
    <row r="61" spans="1:6" s="5" customFormat="1" ht="23.25" customHeight="1" x14ac:dyDescent="0.15">
      <c r="A61" s="37" t="s">
        <v>1</v>
      </c>
      <c r="B61" s="49"/>
      <c r="C61" s="31" t="s">
        <v>0</v>
      </c>
      <c r="D61" s="46"/>
      <c r="E61" s="10" t="s">
        <v>39</v>
      </c>
      <c r="F61" s="10" t="s">
        <v>45</v>
      </c>
    </row>
    <row r="62" spans="1:6" s="5" customFormat="1" ht="23.25" customHeight="1" x14ac:dyDescent="0.15">
      <c r="A62" s="37"/>
      <c r="B62" s="49"/>
      <c r="C62" s="32" t="s">
        <v>43</v>
      </c>
      <c r="D62" s="57"/>
      <c r="E62" s="11" t="s">
        <v>44</v>
      </c>
      <c r="F62" s="11" t="s">
        <v>46</v>
      </c>
    </row>
    <row r="63" spans="1:6" s="5" customFormat="1" ht="23.25" customHeight="1" x14ac:dyDescent="0.15">
      <c r="A63" s="63" t="s">
        <v>4</v>
      </c>
      <c r="B63" s="16" t="s">
        <v>5</v>
      </c>
      <c r="C63" s="64">
        <f>+C7</f>
        <v>0</v>
      </c>
      <c r="D63" s="65"/>
      <c r="E63" s="26">
        <f>+C53</f>
        <v>0</v>
      </c>
      <c r="F63" s="27">
        <f>+C63+E63</f>
        <v>0</v>
      </c>
    </row>
    <row r="64" spans="1:6" s="5" customFormat="1" ht="23.25" customHeight="1" x14ac:dyDescent="0.15">
      <c r="A64" s="63"/>
      <c r="B64" s="16" t="s">
        <v>6</v>
      </c>
      <c r="C64" s="60">
        <f t="shared" ref="C64:C69" si="1">+C8</f>
        <v>0</v>
      </c>
      <c r="D64" s="61"/>
      <c r="E64" s="13">
        <f t="shared" ref="E64:E69" si="2">+C54</f>
        <v>0</v>
      </c>
      <c r="F64" s="27">
        <f t="shared" ref="F64:F69" si="3">+C64+E64</f>
        <v>0</v>
      </c>
    </row>
    <row r="65" spans="1:6" s="5" customFormat="1" ht="23.25" customHeight="1" x14ac:dyDescent="0.15">
      <c r="A65" s="63"/>
      <c r="B65" s="16" t="s">
        <v>7</v>
      </c>
      <c r="C65" s="60">
        <f t="shared" si="1"/>
        <v>0</v>
      </c>
      <c r="D65" s="61"/>
      <c r="E65" s="13">
        <f t="shared" si="2"/>
        <v>0</v>
      </c>
      <c r="F65" s="27">
        <f t="shared" si="3"/>
        <v>0</v>
      </c>
    </row>
    <row r="66" spans="1:6" s="5" customFormat="1" ht="23.25" customHeight="1" x14ac:dyDescent="0.15">
      <c r="A66" s="63" t="s">
        <v>47</v>
      </c>
      <c r="B66" s="16" t="s">
        <v>5</v>
      </c>
      <c r="C66" s="60">
        <f t="shared" si="1"/>
        <v>0</v>
      </c>
      <c r="D66" s="61"/>
      <c r="E66" s="13">
        <f t="shared" si="2"/>
        <v>0</v>
      </c>
      <c r="F66" s="27">
        <f t="shared" si="3"/>
        <v>0</v>
      </c>
    </row>
    <row r="67" spans="1:6" s="5" customFormat="1" ht="23.25" customHeight="1" x14ac:dyDescent="0.15">
      <c r="A67" s="63"/>
      <c r="B67" s="16" t="s">
        <v>6</v>
      </c>
      <c r="C67" s="60">
        <f t="shared" si="1"/>
        <v>0</v>
      </c>
      <c r="D67" s="61"/>
      <c r="E67" s="13">
        <f t="shared" si="2"/>
        <v>0</v>
      </c>
      <c r="F67" s="27">
        <f t="shared" si="3"/>
        <v>0</v>
      </c>
    </row>
    <row r="68" spans="1:6" s="5" customFormat="1" ht="23.25" customHeight="1" x14ac:dyDescent="0.15">
      <c r="A68" s="63"/>
      <c r="B68" s="16" t="s">
        <v>7</v>
      </c>
      <c r="C68" s="60">
        <f t="shared" si="1"/>
        <v>0</v>
      </c>
      <c r="D68" s="61"/>
      <c r="E68" s="13">
        <f t="shared" si="2"/>
        <v>0</v>
      </c>
      <c r="F68" s="27">
        <f t="shared" si="3"/>
        <v>0</v>
      </c>
    </row>
    <row r="69" spans="1:6" s="5" customFormat="1" ht="23.25" customHeight="1" x14ac:dyDescent="0.15">
      <c r="A69" s="63" t="s">
        <v>53</v>
      </c>
      <c r="B69" s="63"/>
      <c r="C69" s="60">
        <f t="shared" si="1"/>
        <v>0</v>
      </c>
      <c r="D69" s="61"/>
      <c r="E69" s="13">
        <f t="shared" si="2"/>
        <v>0</v>
      </c>
      <c r="F69" s="27">
        <f t="shared" si="3"/>
        <v>0</v>
      </c>
    </row>
  </sheetData>
  <mergeCells count="137">
    <mergeCell ref="C67:D67"/>
    <mergeCell ref="C68:D68"/>
    <mergeCell ref="A59:B59"/>
    <mergeCell ref="C59:D59"/>
    <mergeCell ref="E59:F59"/>
    <mergeCell ref="A60:F60"/>
    <mergeCell ref="A61:B62"/>
    <mergeCell ref="C61:D61"/>
    <mergeCell ref="A69:B69"/>
    <mergeCell ref="C69:D69"/>
    <mergeCell ref="A66:A68"/>
    <mergeCell ref="C66:D66"/>
    <mergeCell ref="A63:A65"/>
    <mergeCell ref="C63:D63"/>
    <mergeCell ref="C64:D64"/>
    <mergeCell ref="C65:D65"/>
    <mergeCell ref="C62:D62"/>
    <mergeCell ref="C57:D57"/>
    <mergeCell ref="E57:F57"/>
    <mergeCell ref="C58:D58"/>
    <mergeCell ref="E58:F58"/>
    <mergeCell ref="A53:A55"/>
    <mergeCell ref="C53:D53"/>
    <mergeCell ref="E53:F53"/>
    <mergeCell ref="C54:D54"/>
    <mergeCell ref="E54:F54"/>
    <mergeCell ref="C56:D56"/>
    <mergeCell ref="E56:F56"/>
    <mergeCell ref="A56:A58"/>
    <mergeCell ref="C55:D55"/>
    <mergeCell ref="E55:F55"/>
    <mergeCell ref="A39:F39"/>
    <mergeCell ref="A40:B41"/>
    <mergeCell ref="C40:C41"/>
    <mergeCell ref="D40:E40"/>
    <mergeCell ref="F40:F41"/>
    <mergeCell ref="D41:E41"/>
    <mergeCell ref="C52:D52"/>
    <mergeCell ref="A42:A44"/>
    <mergeCell ref="D42:E42"/>
    <mergeCell ref="D43:E43"/>
    <mergeCell ref="D44:E44"/>
    <mergeCell ref="A45:A47"/>
    <mergeCell ref="D45:E45"/>
    <mergeCell ref="D46:E46"/>
    <mergeCell ref="D47:E47"/>
    <mergeCell ref="A48:B48"/>
    <mergeCell ref="D48:E48"/>
    <mergeCell ref="A49:B49"/>
    <mergeCell ref="D49:E49"/>
    <mergeCell ref="A50:F50"/>
    <mergeCell ref="A51:B52"/>
    <mergeCell ref="C51:D51"/>
    <mergeCell ref="E51:F52"/>
    <mergeCell ref="F42:F49"/>
    <mergeCell ref="A35:A37"/>
    <mergeCell ref="C35:D35"/>
    <mergeCell ref="C36:D36"/>
    <mergeCell ref="E36:F36"/>
    <mergeCell ref="C37:D37"/>
    <mergeCell ref="E37:F37"/>
    <mergeCell ref="E34:F34"/>
    <mergeCell ref="E35:F35"/>
    <mergeCell ref="A38:B38"/>
    <mergeCell ref="C38:D38"/>
    <mergeCell ref="E38:F38"/>
    <mergeCell ref="A28:B28"/>
    <mergeCell ref="C28:D28"/>
    <mergeCell ref="A29:A33"/>
    <mergeCell ref="C29:D29"/>
    <mergeCell ref="C30:D30"/>
    <mergeCell ref="C31:D31"/>
    <mergeCell ref="C32:D32"/>
    <mergeCell ref="C33:D33"/>
    <mergeCell ref="A34:B34"/>
    <mergeCell ref="C34:D34"/>
    <mergeCell ref="A21:B21"/>
    <mergeCell ref="C21:D21"/>
    <mergeCell ref="A22:B22"/>
    <mergeCell ref="C22:D22"/>
    <mergeCell ref="A23:B23"/>
    <mergeCell ref="C23:D23"/>
    <mergeCell ref="A24:A27"/>
    <mergeCell ref="C24:D24"/>
    <mergeCell ref="E24:F24"/>
    <mergeCell ref="C25:D25"/>
    <mergeCell ref="C26:D26"/>
    <mergeCell ref="C27:D27"/>
    <mergeCell ref="E25:F25"/>
    <mergeCell ref="E26:F26"/>
    <mergeCell ref="E27:F27"/>
    <mergeCell ref="E22:F22"/>
    <mergeCell ref="E23:F23"/>
    <mergeCell ref="E21:F21"/>
    <mergeCell ref="E12:F12"/>
    <mergeCell ref="A13:B13"/>
    <mergeCell ref="C13:D13"/>
    <mergeCell ref="E13:F13"/>
    <mergeCell ref="A14:F14"/>
    <mergeCell ref="A15:B15"/>
    <mergeCell ref="C15:D15"/>
    <mergeCell ref="E15:F15"/>
    <mergeCell ref="A16:A20"/>
    <mergeCell ref="C16:D16"/>
    <mergeCell ref="C17:D17"/>
    <mergeCell ref="C18:D18"/>
    <mergeCell ref="C19:D19"/>
    <mergeCell ref="C20:D20"/>
    <mergeCell ref="E16:F16"/>
    <mergeCell ref="E17:F17"/>
    <mergeCell ref="E18:F18"/>
    <mergeCell ref="E19:F19"/>
    <mergeCell ref="E20:F20"/>
    <mergeCell ref="E28:F28"/>
    <mergeCell ref="E29:F29"/>
    <mergeCell ref="E30:F30"/>
    <mergeCell ref="E31:F31"/>
    <mergeCell ref="E32:F32"/>
    <mergeCell ref="E33:F33"/>
    <mergeCell ref="A4:F4"/>
    <mergeCell ref="A5:F5"/>
    <mergeCell ref="A6:B6"/>
    <mergeCell ref="C6:D6"/>
    <mergeCell ref="E6:F6"/>
    <mergeCell ref="A7:A9"/>
    <mergeCell ref="C7:D7"/>
    <mergeCell ref="E7:F7"/>
    <mergeCell ref="C8:D8"/>
    <mergeCell ref="E8:F8"/>
    <mergeCell ref="C9:D9"/>
    <mergeCell ref="E9:F9"/>
    <mergeCell ref="A10:A12"/>
    <mergeCell ref="C10:D10"/>
    <mergeCell ref="E10:F10"/>
    <mergeCell ref="C11:D11"/>
    <mergeCell ref="E11:F11"/>
    <mergeCell ref="C12:D12"/>
  </mergeCells>
  <phoneticPr fontId="2"/>
  <pageMargins left="0.74803149606299213" right="0.55118110236220474" top="0.94488188976377963" bottom="0.47244094488188981" header="0.31496062992125984" footer="0.31496062992125984"/>
  <pageSetup paperSize="9" scale="97" fitToHeight="2" orientation="portrait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="85" zoomScaleNormal="85" workbookViewId="0"/>
  </sheetViews>
  <sheetFormatPr defaultRowHeight="13.5" x14ac:dyDescent="0.15"/>
  <cols>
    <col min="1" max="1" width="4.5" style="4" customWidth="1"/>
    <col min="2" max="2" width="19.375" style="4" customWidth="1"/>
    <col min="3" max="3" width="34.75" style="4" customWidth="1"/>
    <col min="4" max="4" width="15.875" style="4" customWidth="1"/>
    <col min="5" max="5" width="28" style="4" customWidth="1"/>
    <col min="6" max="6" width="10.75" style="4" bestFit="1" customWidth="1"/>
    <col min="7" max="16384" width="9" style="4"/>
  </cols>
  <sheetData>
    <row r="1" spans="1:5" ht="21.75" customHeight="1" x14ac:dyDescent="0.15">
      <c r="A1" s="8" t="s">
        <v>62</v>
      </c>
      <c r="C1" s="2"/>
    </row>
    <row r="2" spans="1:5" ht="21.75" customHeight="1" x14ac:dyDescent="0.15">
      <c r="A2" s="8"/>
      <c r="C2" s="2"/>
      <c r="D2" s="19" t="s">
        <v>51</v>
      </c>
      <c r="E2" s="18"/>
    </row>
    <row r="3" spans="1:5" ht="9.75" customHeight="1" x14ac:dyDescent="0.15">
      <c r="A3" s="8"/>
      <c r="C3" s="2"/>
    </row>
    <row r="4" spans="1:5" ht="21" customHeight="1" x14ac:dyDescent="0.15">
      <c r="A4" s="33" t="s">
        <v>63</v>
      </c>
      <c r="B4" s="33"/>
      <c r="C4" s="33"/>
      <c r="D4" s="33"/>
      <c r="E4" s="33"/>
    </row>
    <row r="5" spans="1:5" ht="9" customHeight="1" x14ac:dyDescent="0.15">
      <c r="A5" s="20"/>
      <c r="B5" s="20"/>
      <c r="C5" s="20"/>
      <c r="D5" s="20"/>
      <c r="E5" s="20"/>
    </row>
    <row r="6" spans="1:5" s="5" customFormat="1" ht="30.75" customHeight="1" x14ac:dyDescent="0.15">
      <c r="A6" s="76" t="s">
        <v>64</v>
      </c>
      <c r="B6" s="77"/>
      <c r="C6" s="77"/>
      <c r="D6" s="77"/>
      <c r="E6" s="78"/>
    </row>
    <row r="7" spans="1:5" s="7" customFormat="1" ht="27" customHeight="1" x14ac:dyDescent="0.15">
      <c r="A7" s="37" t="s">
        <v>72</v>
      </c>
      <c r="B7" s="37"/>
      <c r="C7" s="15" t="s">
        <v>60</v>
      </c>
      <c r="D7" s="31" t="s">
        <v>73</v>
      </c>
      <c r="E7" s="46"/>
    </row>
    <row r="8" spans="1:5" s="6" customFormat="1" ht="33.75" customHeight="1" x14ac:dyDescent="0.15">
      <c r="A8" s="36" t="s">
        <v>65</v>
      </c>
      <c r="B8" s="21" t="s">
        <v>66</v>
      </c>
      <c r="C8" s="12"/>
      <c r="D8" s="43">
        <f>SUM(C8:C10)</f>
        <v>0</v>
      </c>
      <c r="E8" s="43"/>
    </row>
    <row r="9" spans="1:5" s="6" customFormat="1" ht="33.75" customHeight="1" x14ac:dyDescent="0.15">
      <c r="A9" s="36"/>
      <c r="B9" s="21" t="s">
        <v>67</v>
      </c>
      <c r="C9" s="12"/>
      <c r="D9" s="43"/>
      <c r="E9" s="43"/>
    </row>
    <row r="10" spans="1:5" s="6" customFormat="1" ht="33.75" customHeight="1" x14ac:dyDescent="0.15">
      <c r="A10" s="36"/>
      <c r="B10" s="21" t="s">
        <v>68</v>
      </c>
      <c r="C10" s="12"/>
      <c r="D10" s="43"/>
      <c r="E10" s="43"/>
    </row>
    <row r="11" spans="1:5" s="6" customFormat="1" ht="33.75" customHeight="1" x14ac:dyDescent="0.15">
      <c r="A11" s="36" t="s">
        <v>47</v>
      </c>
      <c r="B11" s="21" t="s">
        <v>69</v>
      </c>
      <c r="C11" s="12"/>
      <c r="D11" s="43">
        <f>SUM(C11:C13)</f>
        <v>0</v>
      </c>
      <c r="E11" s="43"/>
    </row>
    <row r="12" spans="1:5" s="6" customFormat="1" ht="33.75" customHeight="1" x14ac:dyDescent="0.15">
      <c r="A12" s="36"/>
      <c r="B12" s="21" t="s">
        <v>70</v>
      </c>
      <c r="C12" s="12"/>
      <c r="D12" s="43"/>
      <c r="E12" s="43"/>
    </row>
    <row r="13" spans="1:5" s="6" customFormat="1" ht="33.75" customHeight="1" x14ac:dyDescent="0.15">
      <c r="A13" s="36"/>
      <c r="B13" s="21" t="s">
        <v>71</v>
      </c>
      <c r="C13" s="12"/>
      <c r="D13" s="43"/>
      <c r="E13" s="43"/>
    </row>
    <row r="14" spans="1:5" s="1" customFormat="1" ht="30.75" customHeight="1" x14ac:dyDescent="0.15">
      <c r="A14" s="75" t="s">
        <v>78</v>
      </c>
      <c r="B14" s="75"/>
      <c r="C14" s="75"/>
      <c r="D14" s="75"/>
      <c r="E14" s="75"/>
    </row>
    <row r="15" spans="1:5" s="30" customFormat="1" ht="135.75" customHeight="1" x14ac:dyDescent="0.15">
      <c r="A15" s="69"/>
      <c r="B15" s="70"/>
      <c r="C15" s="70"/>
      <c r="D15" s="70"/>
      <c r="E15" s="71"/>
    </row>
    <row r="16" spans="1:5" s="30" customFormat="1" ht="135.75" customHeight="1" x14ac:dyDescent="0.15">
      <c r="A16" s="72"/>
      <c r="B16" s="73"/>
      <c r="C16" s="73"/>
      <c r="D16" s="73"/>
      <c r="E16" s="74"/>
    </row>
    <row r="17" spans="1:5" s="30" customFormat="1" ht="135.75" customHeight="1" x14ac:dyDescent="0.15">
      <c r="A17" s="72"/>
      <c r="B17" s="73"/>
      <c r="C17" s="73"/>
      <c r="D17" s="73"/>
      <c r="E17" s="74"/>
    </row>
    <row r="18" spans="1:5" ht="135.75" customHeight="1" x14ac:dyDescent="0.15">
      <c r="A18" s="66"/>
      <c r="B18" s="67"/>
      <c r="C18" s="67"/>
      <c r="D18" s="67"/>
      <c r="E18" s="68"/>
    </row>
    <row r="19" spans="1:5" ht="19.5" customHeight="1" x14ac:dyDescent="0.15">
      <c r="A19" s="29" t="s">
        <v>76</v>
      </c>
    </row>
    <row r="20" spans="1:5" ht="19.5" customHeight="1" x14ac:dyDescent="0.15">
      <c r="A20" s="29" t="s">
        <v>77</v>
      </c>
    </row>
  </sheetData>
  <mergeCells count="13">
    <mergeCell ref="A4:E4"/>
    <mergeCell ref="A7:B7"/>
    <mergeCell ref="A8:A10"/>
    <mergeCell ref="A11:A13"/>
    <mergeCell ref="A6:E6"/>
    <mergeCell ref="D7:E7"/>
    <mergeCell ref="D8:E10"/>
    <mergeCell ref="D11:E13"/>
    <mergeCell ref="A18:E18"/>
    <mergeCell ref="A15:E15"/>
    <mergeCell ref="A16:E16"/>
    <mergeCell ref="A17:E17"/>
    <mergeCell ref="A14:E14"/>
  </mergeCells>
  <phoneticPr fontId="3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提案書様式４－１</vt:lpstr>
      <vt:lpstr>提案書様式４－２</vt:lpstr>
      <vt:lpstr>提案書様式４－３</vt:lpstr>
      <vt:lpstr>'提案書様式４－２'!Print_Area</vt:lpstr>
    </vt:vector>
  </TitlesOfParts>
  <Company>shidax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k.tsuda1</dc:creator>
  <cp:lastModifiedBy>櫻井 あゆみ</cp:lastModifiedBy>
  <cp:lastPrinted>2016-09-05T06:44:54Z</cp:lastPrinted>
  <dcterms:created xsi:type="dcterms:W3CDTF">2013-11-15T05:05:36Z</dcterms:created>
  <dcterms:modified xsi:type="dcterms:W3CDTF">2020-11-30T10:49:24Z</dcterms:modified>
</cp:coreProperties>
</file>